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yono01\Desktop\"/>
    </mc:Choice>
  </mc:AlternateContent>
  <xr:revisionPtr revIDLastSave="0" documentId="8_{8220E8FD-90FA-414B-B9D7-CDA13127965D}" xr6:coauthVersionLast="47" xr6:coauthVersionMax="47" xr10:uidLastSave="{00000000-0000-0000-0000-000000000000}"/>
  <workbookProtection workbookAlgorithmName="SHA-512" workbookHashValue="oyOeZp3vnbJWA9gx9WRgwE1pDpkprA4wUA9WX/6BkRBBN5oSrOtYSAxcBPUvTMOUapuhzrbv0Tb2AoEFWX9WgA==" workbookSaltValue="bJU/67F19/RhTioEbmTKtg==" workbookSpinCount="100000" lockStructure="1"/>
  <bookViews>
    <workbookView xWindow="-120" yWindow="-120" windowWidth="29040" windowHeight="16440" xr2:uid="{38D79F8C-A0B3-4FDE-BF95-C6BA3568B542}"/>
  </bookViews>
  <sheets>
    <sheet name="Sheet1" sheetId="1" r:id="rId1"/>
  </sheets>
  <definedNames>
    <definedName name="_xlnm.Print_Area" localSheetId="0">Sheet1!$A$1:$I$65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F42" i="1"/>
  <c r="H42" i="1"/>
  <c r="H47" i="1"/>
  <c r="H46" i="1"/>
  <c r="H45" i="1"/>
  <c r="H44" i="1"/>
  <c r="H43" i="1"/>
  <c r="H22" i="1"/>
  <c r="H25" i="1"/>
  <c r="H39" i="1"/>
  <c r="H9" i="1"/>
  <c r="H13" i="1"/>
  <c r="D5" i="1"/>
  <c r="F46" i="1"/>
  <c r="F58" i="1"/>
  <c r="F57" i="1"/>
  <c r="F56" i="1"/>
  <c r="F55" i="1"/>
  <c r="F54" i="1"/>
  <c r="F43" i="1"/>
  <c r="F45" i="1"/>
  <c r="H10" i="1"/>
  <c r="H15" i="1"/>
  <c r="H16" i="1"/>
  <c r="H19" i="1"/>
  <c r="H21" i="1"/>
  <c r="H28" i="1"/>
  <c r="H29" i="1"/>
  <c r="H33" i="1"/>
  <c r="H34" i="1"/>
  <c r="H35" i="1"/>
  <c r="H36" i="1"/>
  <c r="H37" i="1"/>
  <c r="H38" i="1"/>
  <c r="H50" i="1"/>
  <c r="H51" i="1"/>
  <c r="H54" i="1"/>
  <c r="H55" i="1"/>
  <c r="H56" i="1"/>
  <c r="H57" i="1"/>
  <c r="H58" i="1"/>
  <c r="H59" i="1"/>
  <c r="H62" i="1"/>
  <c r="H63" i="1"/>
  <c r="G65" i="1"/>
  <c r="G29" i="1"/>
  <c r="G25" i="1"/>
  <c r="G19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高口</author>
  </authors>
  <commentList>
    <comment ref="A42" authorId="0" shapeId="0" xr:uid="{8A954E45-4F1F-4571-B257-2EF4D2BA57F0}">
      <text>
        <r>
          <rPr>
            <b/>
            <sz val="14"/>
            <color indexed="81"/>
            <rFont val="MS P ゴシック"/>
            <family val="3"/>
            <charset val="128"/>
          </rPr>
          <t>選択してください</t>
        </r>
      </text>
    </comment>
    <comment ref="A54" authorId="0" shapeId="0" xr:uid="{2955D736-ADA7-46EF-9D3F-EB441DE42452}">
      <text>
        <r>
          <rPr>
            <b/>
            <sz val="14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<sst xmlns="http://schemas.openxmlformats.org/spreadsheetml/2006/main" count="150" uniqueCount="72">
  <si>
    <t>ご利用料金計算表</t>
    <rPh sb="3" eb="5">
      <t xml:space="preserve">リョウキン </t>
    </rPh>
    <rPh sb="5" eb="8">
      <t xml:space="preserve">ケイサンヒョウ </t>
    </rPh>
    <phoneticPr fontId="6"/>
  </si>
  <si>
    <t>合計金額</t>
  </si>
  <si>
    <t>　円</t>
  </si>
  <si>
    <t>【 施設利用料金 】</t>
  </si>
  <si>
    <t>単価</t>
  </si>
  <si>
    <t>人数</t>
  </si>
  <si>
    <t>金額</t>
  </si>
  <si>
    <t xml:space="preserve"> 宿泊を伴う
　　　　施設等利用</t>
  </si>
  <si>
    <t>宿泊棟利用
１泊につき</t>
  </si>
  <si>
    <t>　未就学児</t>
  </si>
  <si>
    <t>無料</t>
  </si>
  <si>
    <t>　小学生以上高校生以下</t>
    <phoneticPr fontId="6"/>
  </si>
  <si>
    <t>　一般の方</t>
  </si>
  <si>
    <t>　免除対象者</t>
  </si>
  <si>
    <t>　介助者</t>
  </si>
  <si>
    <t>小計（１）</t>
  </si>
  <si>
    <t>キャンプ場利用
１泊につき</t>
  </si>
  <si>
    <t>　小学生以上高校生以下</t>
  </si>
  <si>
    <t>小計（２）</t>
  </si>
  <si>
    <t xml:space="preserve">  宿泊を伴わない
　　　　施設等利用</t>
  </si>
  <si>
    <t>１日につき</t>
  </si>
  <si>
    <t>小計（３）</t>
  </si>
  <si>
    <t>【 シーツクリーニング代 】</t>
  </si>
  <si>
    <t>　シーツ・枕カバーセット</t>
  </si>
  <si>
    <t>小計（４）</t>
  </si>
  <si>
    <t>【 食事代 】</t>
  </si>
  <si>
    <t>食数</t>
  </si>
  <si>
    <t>　小学4年生以下</t>
    <rPh sb="1" eb="3">
      <t>ショウガク</t>
    </rPh>
    <rPh sb="4" eb="6">
      <t>ネンセイ</t>
    </rPh>
    <rPh sb="6" eb="8">
      <t>イカ</t>
    </rPh>
    <phoneticPr fontId="6"/>
  </si>
  <si>
    <t>　小学5年生以上</t>
    <rPh sb="1" eb="3">
      <t>ショウガク</t>
    </rPh>
    <rPh sb="4" eb="6">
      <t>ネンセイ</t>
    </rPh>
    <rPh sb="6" eb="8">
      <t>イジョウ</t>
    </rPh>
    <phoneticPr fontId="6"/>
  </si>
  <si>
    <t>昼　食</t>
    <rPh sb="0" eb="1">
      <t>ヒル</t>
    </rPh>
    <rPh sb="2" eb="3">
      <t>ショク</t>
    </rPh>
    <phoneticPr fontId="6"/>
  </si>
  <si>
    <t>夕　食</t>
    <rPh sb="0" eb="1">
      <t>ユウ</t>
    </rPh>
    <rPh sb="2" eb="3">
      <t>ショク</t>
    </rPh>
    <phoneticPr fontId="6"/>
  </si>
  <si>
    <t>　スポーツ合宿メニュー</t>
    <rPh sb="5" eb="7">
      <t>ガッシュク</t>
    </rPh>
    <phoneticPr fontId="6"/>
  </si>
  <si>
    <t>　円</t>
    <phoneticPr fontId="6"/>
  </si>
  <si>
    <t>小計（５）</t>
  </si>
  <si>
    <t>【 食材注文 】</t>
  </si>
  <si>
    <t>小計（６）</t>
  </si>
  <si>
    <t>【 キャンプ場 】</t>
  </si>
  <si>
    <t>コンテナ</t>
    <phoneticPr fontId="6"/>
  </si>
  <si>
    <t>薪（１コンテナ）</t>
    <rPh sb="0" eb="1">
      <t>マキ</t>
    </rPh>
    <phoneticPr fontId="6"/>
  </si>
  <si>
    <t>小計（７）</t>
  </si>
  <si>
    <t>【 活動費 】</t>
  </si>
  <si>
    <t>個</t>
  </si>
  <si>
    <t>小計（８）</t>
  </si>
  <si>
    <t>【 その他 】</t>
    <rPh sb="4" eb="5">
      <t>タ</t>
    </rPh>
    <phoneticPr fontId="6"/>
  </si>
  <si>
    <t>枚数</t>
    <rPh sb="0" eb="2">
      <t>マイスウ</t>
    </rPh>
    <phoneticPr fontId="6"/>
  </si>
  <si>
    <t>コピー代</t>
    <rPh sb="3" eb="4">
      <t>ダイ</t>
    </rPh>
    <phoneticPr fontId="6"/>
  </si>
  <si>
    <t>小計（９）</t>
    <phoneticPr fontId="6"/>
  </si>
  <si>
    <t>合計＝小計（１）～（９）の総計</t>
    <phoneticPr fontId="6"/>
  </si>
  <si>
    <t>注文数</t>
    <rPh sb="0" eb="3">
      <t>チュウモンスウ</t>
    </rPh>
    <phoneticPr fontId="2"/>
  </si>
  <si>
    <t>カレー材料（５食セット）</t>
    <rPh sb="3" eb="5">
      <t>ザイリョウ</t>
    </rPh>
    <rPh sb="7" eb="8">
      <t>ショク</t>
    </rPh>
    <phoneticPr fontId="2"/>
  </si>
  <si>
    <t>バーベキュー食材</t>
    <rPh sb="6" eb="8">
      <t>ショクザイ</t>
    </rPh>
    <phoneticPr fontId="2"/>
  </si>
  <si>
    <t>和食セット（５食セット）</t>
    <rPh sb="0" eb="2">
      <t>ワショク</t>
    </rPh>
    <phoneticPr fontId="2"/>
  </si>
  <si>
    <t>カートンドッグ（５食セット）</t>
    <phoneticPr fontId="2"/>
  </si>
  <si>
    <t>豚汁（５食セット）</t>
    <rPh sb="0" eb="1">
      <t>ブタ</t>
    </rPh>
    <rPh sb="1" eb="2">
      <t>ジル</t>
    </rPh>
    <phoneticPr fontId="2"/>
  </si>
  <si>
    <t>生米</t>
    <rPh sb="0" eb="2">
      <t>ナマゴメ</t>
    </rPh>
    <phoneticPr fontId="2"/>
  </si>
  <si>
    <t>炊き上がり米</t>
    <rPh sb="0" eb="1">
      <t>タ</t>
    </rPh>
    <rPh sb="2" eb="3">
      <t>ア</t>
    </rPh>
    <rPh sb="5" eb="6">
      <t>マイ</t>
    </rPh>
    <phoneticPr fontId="2"/>
  </si>
  <si>
    <t>朝　食</t>
    <rPh sb="0" eb="1">
      <t>アサ</t>
    </rPh>
    <rPh sb="2" eb="3">
      <t>ショク</t>
    </rPh>
    <phoneticPr fontId="6"/>
  </si>
  <si>
    <t>プラホビー</t>
    <phoneticPr fontId="2"/>
  </si>
  <si>
    <t>切り絵</t>
    <rPh sb="0" eb="1">
      <t>キ</t>
    </rPh>
    <rPh sb="2" eb="3">
      <t>エ</t>
    </rPh>
    <phoneticPr fontId="2"/>
  </si>
  <si>
    <t>焼き杉壁掛け</t>
    <rPh sb="0" eb="1">
      <t>ヤ</t>
    </rPh>
    <rPh sb="2" eb="3">
      <t>スギ</t>
    </rPh>
    <rPh sb="3" eb="5">
      <t>カベカ</t>
    </rPh>
    <phoneticPr fontId="2"/>
  </si>
  <si>
    <t>どんぐりストラップ</t>
    <phoneticPr fontId="2"/>
  </si>
  <si>
    <t>どんぐりの森</t>
    <rPh sb="5" eb="6">
      <t>モリ</t>
    </rPh>
    <phoneticPr fontId="2"/>
  </si>
  <si>
    <t>勾玉</t>
    <rPh sb="0" eb="2">
      <t>マガタマ</t>
    </rPh>
    <phoneticPr fontId="2"/>
  </si>
  <si>
    <t>竹箸</t>
    <rPh sb="0" eb="1">
      <t>タケ</t>
    </rPh>
    <rPh sb="1" eb="2">
      <t>ハシ</t>
    </rPh>
    <phoneticPr fontId="2"/>
  </si>
  <si>
    <t>小枝deアート</t>
    <rPh sb="0" eb="2">
      <t>コエダ</t>
    </rPh>
    <phoneticPr fontId="2"/>
  </si>
  <si>
    <t>フォトスタンド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</si>
  <si>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(12月限定)</t>
    </r>
    <r>
      <rPr>
        <sz val="11"/>
        <color theme="1"/>
        <rFont val="游ゴシック"/>
        <family val="2"/>
        <charset val="128"/>
        <scheme val="minor"/>
      </rPr>
      <t>ミニ門松</t>
    </r>
    <rPh sb="9" eb="11">
      <t>カドマツ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</si>
  <si>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(12月限定)</t>
    </r>
    <r>
      <rPr>
        <sz val="11"/>
        <color theme="1"/>
        <rFont val="游ゴシック"/>
        <family val="2"/>
        <charset val="128"/>
        <scheme val="minor"/>
      </rPr>
      <t>クリスマスリース</t>
    </r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</si>
  <si>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(11月,12月限定)</t>
    </r>
    <r>
      <rPr>
        <sz val="11"/>
        <color theme="1"/>
        <rFont val="游ゴシック"/>
        <family val="2"/>
        <charset val="128"/>
        <scheme val="minor"/>
      </rPr>
      <t>松ぼっツリー</t>
    </r>
    <rPh sb="11" eb="12">
      <t>マツ</t>
    </rPh>
    <phoneticPr fontId="2"/>
  </si>
  <si>
    <t>キャンプファイヤー（１組）</t>
    <rPh sb="11" eb="12">
      <t>クミ</t>
    </rPh>
    <phoneticPr fontId="2"/>
  </si>
  <si>
    <t>ハイゼックス炊飯袋</t>
    <rPh sb="6" eb="8">
      <t>スイハン</t>
    </rPh>
    <rPh sb="8" eb="9">
      <t>フクロ</t>
    </rPh>
    <phoneticPr fontId="2"/>
  </si>
  <si>
    <t>組数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</si>
</sst>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 "/>
    <numFmt numFmtId="178" formatCode="0_ "/>
  </numFmts>
  <fonts count="2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indexed="8"/>
      <name val="HGPｺﾞｼｯｸM"/>
      <family val="3"/>
      <charset val="128"/>
    </font>
    <font>
      <sz val="18"/>
      <color indexed="8"/>
      <name val="HGPｺﾞｼｯｸM"/>
      <family val="3"/>
      <charset val="128"/>
    </font>
    <font>
      <sz val="42"/>
      <color indexed="8"/>
      <name val="Arial Unicode MS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HGPｺﾞｼｯｸM"/>
      <family val="3"/>
      <charset val="128"/>
    </font>
    <font>
      <b/>
      <sz val="28"/>
      <color indexed="8"/>
      <name val="HGS創英角ｺﾞｼｯｸUB"/>
      <family val="3"/>
      <charset val="128"/>
    </font>
    <font>
      <sz val="20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20"/>
      <color theme="1"/>
      <name val="HGS創英角ｺﾞｼｯｸUB"/>
      <family val="3"/>
      <charset val="128"/>
    </font>
    <font>
      <sz val="20"/>
      <color indexed="8"/>
      <name val="HGS創英角ｺﾞｼｯｸUB"/>
      <family val="3"/>
      <charset val="128"/>
    </font>
    <font>
      <sz val="20"/>
      <color indexed="8"/>
      <name val="ＭＳ Ｐ明朝"/>
      <family val="1"/>
      <charset val="128"/>
    </font>
    <font>
      <sz val="20"/>
      <color indexed="8"/>
      <name val="Century"/>
      <family val="1"/>
    </font>
    <font>
      <b/>
      <sz val="14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right" vertical="center"/>
    </xf>
    <xf numFmtId="177" fontId="8" fillId="2" borderId="3" xfId="1" applyNumberFormat="1" applyFont="1" applyFill="1" applyBorder="1" applyAlignment="1">
      <alignment horizontal="right" vertical="center"/>
    </xf>
    <xf numFmtId="0" fontId="9" fillId="2" borderId="4" xfId="1" applyFont="1" applyFill="1" applyBorder="1">
      <alignment vertical="center"/>
    </xf>
    <xf numFmtId="0" fontId="10" fillId="3" borderId="5" xfId="1" applyFont="1" applyFill="1" applyBorder="1">
      <alignment vertical="center"/>
    </xf>
    <xf numFmtId="0" fontId="9" fillId="3" borderId="6" xfId="1" applyFont="1" applyFill="1" applyBorder="1">
      <alignment vertical="center"/>
    </xf>
    <xf numFmtId="0" fontId="9" fillId="3" borderId="7" xfId="1" applyFont="1" applyFill="1" applyBorder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vertical="top" wrapText="1"/>
    </xf>
    <xf numFmtId="0" fontId="11" fillId="2" borderId="12" xfId="1" applyFont="1" applyFill="1" applyBorder="1" applyAlignment="1">
      <alignment vertical="top"/>
    </xf>
    <xf numFmtId="0" fontId="11" fillId="2" borderId="13" xfId="1" applyFont="1" applyFill="1" applyBorder="1" applyAlignment="1">
      <alignment vertical="top"/>
    </xf>
    <xf numFmtId="0" fontId="12" fillId="2" borderId="14" xfId="1" applyFont="1" applyFill="1" applyBorder="1" applyAlignment="1">
      <alignment horizontal="center" vertical="center" wrapText="1"/>
    </xf>
    <xf numFmtId="0" fontId="13" fillId="2" borderId="15" xfId="1" applyFont="1" applyFill="1" applyBorder="1">
      <alignment vertical="center"/>
    </xf>
    <xf numFmtId="0" fontId="9" fillId="2" borderId="16" xfId="1" applyFont="1" applyFill="1" applyBorder="1" applyAlignment="1">
      <alignment horizontal="right" vertical="center"/>
    </xf>
    <xf numFmtId="177" fontId="9" fillId="2" borderId="16" xfId="1" applyNumberFormat="1" applyFont="1" applyFill="1" applyBorder="1" applyAlignment="1" applyProtection="1">
      <alignment horizontal="right" vertical="center"/>
      <protection locked="0"/>
    </xf>
    <xf numFmtId="177" fontId="9" fillId="2" borderId="15" xfId="1" applyNumberFormat="1" applyFont="1" applyFill="1" applyBorder="1">
      <alignment vertical="center"/>
    </xf>
    <xf numFmtId="0" fontId="9" fillId="2" borderId="17" xfId="1" applyFont="1" applyFill="1" applyBorder="1" applyAlignment="1">
      <alignment horizontal="left" vertical="center"/>
    </xf>
    <xf numFmtId="0" fontId="11" fillId="2" borderId="18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9" xfId="1" applyFont="1" applyFill="1" applyBorder="1" applyAlignment="1">
      <alignment vertical="top"/>
    </xf>
    <xf numFmtId="0" fontId="12" fillId="2" borderId="20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vertical="center" shrinkToFit="1"/>
    </xf>
    <xf numFmtId="0" fontId="9" fillId="2" borderId="22" xfId="1" applyFont="1" applyFill="1" applyBorder="1" applyAlignment="1">
      <alignment horizontal="right" vertical="center"/>
    </xf>
    <xf numFmtId="177" fontId="9" fillId="2" borderId="22" xfId="1" applyNumberFormat="1" applyFont="1" applyFill="1" applyBorder="1" applyAlignment="1" applyProtection="1">
      <alignment horizontal="right" vertical="center"/>
      <protection locked="0"/>
    </xf>
    <xf numFmtId="177" fontId="9" fillId="2" borderId="21" xfId="1" applyNumberFormat="1" applyFont="1" applyFill="1" applyBorder="1" applyAlignment="1">
      <alignment horizontal="right" vertical="center"/>
    </xf>
    <xf numFmtId="0" fontId="9" fillId="2" borderId="23" xfId="1" applyFont="1" applyFill="1" applyBorder="1" applyAlignment="1">
      <alignment horizontal="left" vertical="center"/>
    </xf>
    <xf numFmtId="0" fontId="13" fillId="2" borderId="22" xfId="1" applyFont="1" applyFill="1" applyBorder="1">
      <alignment vertical="center"/>
    </xf>
    <xf numFmtId="177" fontId="9" fillId="2" borderId="24" xfId="1" applyNumberFormat="1" applyFont="1" applyFill="1" applyBorder="1" applyAlignment="1">
      <alignment horizontal="right" vertical="center"/>
    </xf>
    <xf numFmtId="0" fontId="12" fillId="2" borderId="20" xfId="1" applyFont="1" applyFill="1" applyBorder="1" applyAlignment="1">
      <alignment horizontal="center" vertical="center"/>
    </xf>
    <xf numFmtId="177" fontId="9" fillId="2" borderId="22" xfId="1" applyNumberFormat="1" applyFont="1" applyFill="1" applyBorder="1" applyAlignment="1">
      <alignment horizontal="right" vertical="center"/>
    </xf>
    <xf numFmtId="177" fontId="9" fillId="2" borderId="21" xfId="1" applyNumberFormat="1" applyFont="1" applyFill="1" applyBorder="1">
      <alignment vertical="center"/>
    </xf>
    <xf numFmtId="0" fontId="11" fillId="2" borderId="25" xfId="1" applyFont="1" applyFill="1" applyBorder="1" applyAlignment="1">
      <alignment vertical="top"/>
    </xf>
    <xf numFmtId="0" fontId="11" fillId="2" borderId="26" xfId="1" applyFont="1" applyFill="1" applyBorder="1" applyAlignment="1">
      <alignment vertical="top"/>
    </xf>
    <xf numFmtId="0" fontId="11" fillId="2" borderId="27" xfId="1" applyFont="1" applyFill="1" applyBorder="1" applyAlignment="1">
      <alignment vertical="top"/>
    </xf>
    <xf numFmtId="0" fontId="12" fillId="2" borderId="28" xfId="1" applyFont="1" applyFill="1" applyBorder="1" applyAlignment="1">
      <alignment horizontal="center" vertical="center"/>
    </xf>
    <xf numFmtId="0" fontId="13" fillId="2" borderId="29" xfId="1" applyFont="1" applyFill="1" applyBorder="1">
      <alignment vertical="center"/>
    </xf>
    <xf numFmtId="177" fontId="9" fillId="2" borderId="30" xfId="1" applyNumberFormat="1" applyFont="1" applyFill="1" applyBorder="1" applyAlignment="1">
      <alignment horizontal="right" vertical="center"/>
    </xf>
    <xf numFmtId="177" fontId="9" fillId="2" borderId="30" xfId="1" applyNumberFormat="1" applyFont="1" applyFill="1" applyBorder="1" applyAlignment="1" applyProtection="1">
      <alignment horizontal="right" vertical="center"/>
      <protection locked="0"/>
    </xf>
    <xf numFmtId="177" fontId="9" fillId="2" borderId="31" xfId="1" applyNumberFormat="1" applyFont="1" applyFill="1" applyBorder="1">
      <alignment vertical="center"/>
    </xf>
    <xf numFmtId="0" fontId="9" fillId="2" borderId="32" xfId="1" applyFont="1" applyFill="1" applyBorder="1" applyAlignment="1">
      <alignment horizontal="left" vertical="center"/>
    </xf>
    <xf numFmtId="0" fontId="13" fillId="2" borderId="33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/>
    </xf>
    <xf numFmtId="0" fontId="13" fillId="2" borderId="34" xfId="1" applyFont="1" applyFill="1" applyBorder="1">
      <alignment vertical="center"/>
    </xf>
    <xf numFmtId="0" fontId="13" fillId="2" borderId="1" xfId="1" applyFont="1" applyFill="1" applyBorder="1">
      <alignment vertical="center"/>
    </xf>
    <xf numFmtId="0" fontId="13" fillId="2" borderId="35" xfId="1" applyFont="1" applyFill="1" applyBorder="1">
      <alignment vertical="center"/>
    </xf>
    <xf numFmtId="177" fontId="9" fillId="2" borderId="1" xfId="1" applyNumberFormat="1" applyFont="1" applyFill="1" applyBorder="1" applyAlignment="1">
      <alignment horizontal="right" vertical="center"/>
    </xf>
    <xf numFmtId="177" fontId="14" fillId="4" borderId="36" xfId="1" applyNumberFormat="1" applyFont="1" applyFill="1" applyBorder="1" applyAlignment="1">
      <alignment horizontal="right" vertical="center"/>
    </xf>
    <xf numFmtId="0" fontId="9" fillId="4" borderId="37" xfId="1" applyFont="1" applyFill="1" applyBorder="1" applyAlignment="1">
      <alignment horizontal="left" vertical="center"/>
    </xf>
    <xf numFmtId="0" fontId="11" fillId="2" borderId="38" xfId="1" applyFont="1" applyFill="1" applyBorder="1" applyAlignment="1">
      <alignment vertical="top" wrapText="1"/>
    </xf>
    <xf numFmtId="0" fontId="11" fillId="2" borderId="39" xfId="1" applyFont="1" applyFill="1" applyBorder="1" applyAlignment="1">
      <alignment vertical="top"/>
    </xf>
    <xf numFmtId="0" fontId="11" fillId="2" borderId="40" xfId="1" applyFont="1" applyFill="1" applyBorder="1" applyAlignment="1">
      <alignment vertical="top"/>
    </xf>
    <xf numFmtId="0" fontId="12" fillId="2" borderId="41" xfId="1" applyFont="1" applyFill="1" applyBorder="1" applyAlignment="1">
      <alignment horizontal="center" vertical="center" wrapText="1"/>
    </xf>
    <xf numFmtId="0" fontId="13" fillId="2" borderId="42" xfId="1" applyFont="1" applyFill="1" applyBorder="1">
      <alignment vertical="center"/>
    </xf>
    <xf numFmtId="0" fontId="9" fillId="2" borderId="43" xfId="1" applyFont="1" applyFill="1" applyBorder="1" applyAlignment="1">
      <alignment horizontal="right" vertical="center"/>
    </xf>
    <xf numFmtId="177" fontId="9" fillId="2" borderId="43" xfId="1" applyNumberFormat="1" applyFont="1" applyFill="1" applyBorder="1" applyAlignment="1" applyProtection="1">
      <alignment horizontal="right" vertical="center"/>
      <protection locked="0"/>
    </xf>
    <xf numFmtId="177" fontId="9" fillId="2" borderId="42" xfId="1" applyNumberFormat="1" applyFont="1" applyFill="1" applyBorder="1">
      <alignment vertical="center"/>
    </xf>
    <xf numFmtId="0" fontId="9" fillId="2" borderId="44" xfId="1" applyFont="1" applyFill="1" applyBorder="1" applyAlignment="1">
      <alignment horizontal="left" vertical="center"/>
    </xf>
    <xf numFmtId="177" fontId="9" fillId="2" borderId="29" xfId="1" applyNumberFormat="1" applyFont="1" applyFill="1" applyBorder="1">
      <alignment vertical="center"/>
    </xf>
    <xf numFmtId="0" fontId="9" fillId="2" borderId="35" xfId="1" applyFont="1" applyFill="1" applyBorder="1" applyAlignment="1">
      <alignment horizontal="right" vertical="center"/>
    </xf>
    <xf numFmtId="177" fontId="15" fillId="4" borderId="36" xfId="1" applyNumberFormat="1" applyFont="1" applyFill="1" applyBorder="1" applyAlignment="1">
      <alignment horizontal="right" vertical="center"/>
    </xf>
    <xf numFmtId="0" fontId="11" fillId="2" borderId="38" xfId="1" applyFont="1" applyFill="1" applyBorder="1" applyAlignment="1">
      <alignment horizontal="left" vertical="top" wrapText="1"/>
    </xf>
    <xf numFmtId="0" fontId="11" fillId="2" borderId="39" xfId="1" applyFont="1" applyFill="1" applyBorder="1" applyAlignment="1">
      <alignment horizontal="left" vertical="top" wrapText="1"/>
    </xf>
    <xf numFmtId="0" fontId="11" fillId="2" borderId="40" xfId="1" applyFont="1" applyFill="1" applyBorder="1" applyAlignment="1">
      <alignment horizontal="left" vertical="top" wrapText="1"/>
    </xf>
    <xf numFmtId="0" fontId="12" fillId="2" borderId="41" xfId="1" applyFont="1" applyFill="1" applyBorder="1" applyAlignment="1">
      <alignment horizontal="center" vertical="center"/>
    </xf>
    <xf numFmtId="178" fontId="9" fillId="2" borderId="43" xfId="1" applyNumberFormat="1" applyFont="1" applyFill="1" applyBorder="1" applyAlignment="1" applyProtection="1">
      <alignment horizontal="right" vertical="center"/>
      <protection locked="0"/>
    </xf>
    <xf numFmtId="177" fontId="9" fillId="2" borderId="42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left" vertical="top" wrapText="1"/>
    </xf>
    <xf numFmtId="0" fontId="11" fillId="2" borderId="0" xfId="1" applyFont="1" applyFill="1" applyAlignment="1">
      <alignment horizontal="left" vertical="top" wrapText="1"/>
    </xf>
    <xf numFmtId="0" fontId="11" fillId="2" borderId="19" xfId="1" applyFont="1" applyFill="1" applyBorder="1" applyAlignment="1">
      <alignment horizontal="left" vertical="top" wrapText="1"/>
    </xf>
    <xf numFmtId="178" fontId="9" fillId="2" borderId="22" xfId="1" applyNumberFormat="1" applyFont="1" applyFill="1" applyBorder="1" applyAlignment="1" applyProtection="1">
      <alignment horizontal="right" vertical="center"/>
      <protection locked="0"/>
    </xf>
    <xf numFmtId="0" fontId="11" fillId="2" borderId="25" xfId="1" applyFont="1" applyFill="1" applyBorder="1" applyAlignment="1">
      <alignment horizontal="left" vertical="top" wrapText="1"/>
    </xf>
    <xf numFmtId="0" fontId="11" fillId="2" borderId="26" xfId="1" applyFont="1" applyFill="1" applyBorder="1" applyAlignment="1">
      <alignment horizontal="left" vertical="top" wrapText="1"/>
    </xf>
    <xf numFmtId="0" fontId="11" fillId="2" borderId="27" xfId="1" applyFont="1" applyFill="1" applyBorder="1" applyAlignment="1">
      <alignment horizontal="left" vertical="top" wrapText="1"/>
    </xf>
    <xf numFmtId="177" fontId="9" fillId="2" borderId="29" xfId="1" applyNumberFormat="1" applyFont="1" applyFill="1" applyBorder="1" applyAlignment="1">
      <alignment horizontal="right" vertical="center"/>
    </xf>
    <xf numFmtId="177" fontId="9" fillId="2" borderId="35" xfId="1" applyNumberFormat="1" applyFont="1" applyFill="1" applyBorder="1" applyAlignment="1">
      <alignment horizontal="center" vertical="center"/>
    </xf>
    <xf numFmtId="177" fontId="9" fillId="2" borderId="34" xfId="1" applyNumberFormat="1" applyFont="1" applyFill="1" applyBorder="1" applyAlignment="1">
      <alignment horizontal="right" vertical="center"/>
    </xf>
    <xf numFmtId="177" fontId="15" fillId="4" borderId="45" xfId="1" applyNumberFormat="1" applyFont="1" applyFill="1" applyBorder="1" applyAlignment="1">
      <alignment horizontal="right" vertical="center"/>
    </xf>
    <xf numFmtId="0" fontId="9" fillId="4" borderId="46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>
      <alignment vertical="center"/>
    </xf>
    <xf numFmtId="177" fontId="9" fillId="2" borderId="0" xfId="1" applyNumberFormat="1" applyFont="1" applyFill="1" applyAlignment="1">
      <alignment horizontal="center" vertical="center"/>
    </xf>
    <xf numFmtId="177" fontId="15" fillId="2" borderId="0" xfId="1" applyNumberFormat="1" applyFont="1" applyFill="1" applyAlignment="1">
      <alignment horizontal="right" vertical="center"/>
    </xf>
    <xf numFmtId="0" fontId="9" fillId="2" borderId="0" xfId="1" applyFont="1" applyFill="1" applyAlignment="1">
      <alignment horizontal="left" vertical="center"/>
    </xf>
    <xf numFmtId="0" fontId="9" fillId="2" borderId="9" xfId="1" applyFont="1" applyFill="1" applyBorder="1" applyAlignment="1">
      <alignment horizontal="center" vertical="center"/>
    </xf>
    <xf numFmtId="0" fontId="13" fillId="2" borderId="47" xfId="1" applyFont="1" applyFill="1" applyBorder="1">
      <alignment vertical="center"/>
    </xf>
    <xf numFmtId="0" fontId="9" fillId="2" borderId="48" xfId="1" applyFont="1" applyFill="1" applyBorder="1">
      <alignment vertical="center"/>
    </xf>
    <xf numFmtId="0" fontId="9" fillId="2" borderId="49" xfId="1" applyFont="1" applyFill="1" applyBorder="1">
      <alignment vertical="center"/>
    </xf>
    <xf numFmtId="177" fontId="9" fillId="2" borderId="16" xfId="1" applyNumberFormat="1" applyFont="1" applyFill="1" applyBorder="1" applyAlignment="1">
      <alignment horizontal="right" vertical="center"/>
    </xf>
    <xf numFmtId="177" fontId="9" fillId="2" borderId="15" xfId="1" applyNumberFormat="1" applyFont="1" applyFill="1" applyBorder="1" applyAlignment="1" applyProtection="1">
      <alignment horizontal="right" vertical="center"/>
      <protection locked="0"/>
    </xf>
    <xf numFmtId="177" fontId="9" fillId="2" borderId="15" xfId="1" applyNumberFormat="1" applyFont="1" applyFill="1" applyBorder="1" applyAlignment="1">
      <alignment horizontal="right" vertical="center"/>
    </xf>
    <xf numFmtId="0" fontId="13" fillId="2" borderId="50" xfId="1" applyFont="1" applyFill="1" applyBorder="1">
      <alignment vertical="center"/>
    </xf>
    <xf numFmtId="177" fontId="9" fillId="2" borderId="35" xfId="1" applyNumberFormat="1" applyFont="1" applyFill="1" applyBorder="1" applyAlignment="1">
      <alignment horizontal="right" vertical="center"/>
    </xf>
    <xf numFmtId="177" fontId="9" fillId="2" borderId="45" xfId="1" applyNumberFormat="1" applyFont="1" applyFill="1" applyBorder="1" applyAlignment="1">
      <alignment horizontal="right"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center" vertical="center"/>
    </xf>
    <xf numFmtId="0" fontId="16" fillId="2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3" fillId="2" borderId="16" xfId="1" applyFont="1" applyFill="1" applyBorder="1">
      <alignment vertical="center"/>
    </xf>
    <xf numFmtId="0" fontId="17" fillId="2" borderId="25" xfId="1" applyFont="1" applyFill="1" applyBorder="1" applyAlignment="1">
      <alignment horizontal="center" vertical="center" wrapText="1"/>
    </xf>
    <xf numFmtId="0" fontId="17" fillId="2" borderId="26" xfId="1" applyFont="1" applyFill="1" applyBorder="1" applyAlignment="1">
      <alignment horizontal="center" vertical="center" wrapText="1"/>
    </xf>
    <xf numFmtId="0" fontId="17" fillId="2" borderId="27" xfId="1" applyFont="1" applyFill="1" applyBorder="1" applyAlignment="1">
      <alignment horizontal="center" vertical="center" wrapText="1"/>
    </xf>
    <xf numFmtId="0" fontId="13" fillId="2" borderId="30" xfId="1" applyFont="1" applyFill="1" applyBorder="1">
      <alignment vertical="center"/>
    </xf>
    <xf numFmtId="177" fontId="9" fillId="2" borderId="29" xfId="1" applyNumberFormat="1" applyFont="1" applyFill="1" applyBorder="1" applyAlignment="1" applyProtection="1">
      <alignment horizontal="right" vertical="center"/>
      <protection locked="0"/>
    </xf>
    <xf numFmtId="0" fontId="16" fillId="2" borderId="18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3" fillId="2" borderId="51" xfId="1" applyFont="1" applyFill="1" applyBorder="1">
      <alignment vertical="center"/>
    </xf>
    <xf numFmtId="177" fontId="9" fillId="2" borderId="51" xfId="1" applyNumberFormat="1" applyFont="1" applyFill="1" applyBorder="1" applyAlignment="1">
      <alignment horizontal="right" vertical="center"/>
    </xf>
    <xf numFmtId="177" fontId="9" fillId="2" borderId="31" xfId="1" applyNumberFormat="1" applyFont="1" applyFill="1" applyBorder="1" applyAlignment="1" applyProtection="1">
      <alignment horizontal="right" vertical="center"/>
      <protection locked="0"/>
    </xf>
    <xf numFmtId="177" fontId="9" fillId="2" borderId="31" xfId="1" applyNumberFormat="1" applyFont="1" applyFill="1" applyBorder="1" applyAlignment="1">
      <alignment horizontal="right" vertical="center"/>
    </xf>
    <xf numFmtId="0" fontId="9" fillId="2" borderId="52" xfId="1" applyFont="1" applyFill="1" applyBorder="1" applyAlignment="1">
      <alignment horizontal="left" vertical="center"/>
    </xf>
    <xf numFmtId="0" fontId="16" fillId="2" borderId="53" xfId="1" applyFont="1" applyFill="1" applyBorder="1" applyAlignment="1">
      <alignment horizontal="center" vertical="center" wrapText="1"/>
    </xf>
    <xf numFmtId="0" fontId="16" fillId="2" borderId="54" xfId="1" applyFont="1" applyFill="1" applyBorder="1" applyAlignment="1">
      <alignment horizontal="center" vertical="center" wrapText="1"/>
    </xf>
    <xf numFmtId="0" fontId="13" fillId="2" borderId="54" xfId="1" applyFont="1" applyFill="1" applyBorder="1">
      <alignment vertical="center"/>
    </xf>
    <xf numFmtId="177" fontId="9" fillId="2" borderId="54" xfId="1" applyNumberFormat="1" applyFont="1" applyFill="1" applyBorder="1" applyAlignment="1">
      <alignment horizontal="right" vertical="center"/>
    </xf>
    <xf numFmtId="177" fontId="9" fillId="2" borderId="54" xfId="1" applyNumberFormat="1" applyFont="1" applyFill="1" applyBorder="1" applyAlignment="1" applyProtection="1">
      <alignment horizontal="right" vertical="center"/>
      <protection locked="0"/>
    </xf>
    <xf numFmtId="177" fontId="9" fillId="2" borderId="55" xfId="1" applyNumberFormat="1" applyFont="1" applyFill="1" applyBorder="1" applyAlignment="1">
      <alignment horizontal="right" vertical="center"/>
    </xf>
    <xf numFmtId="0" fontId="9" fillId="2" borderId="56" xfId="1" applyFont="1" applyFill="1" applyBorder="1" applyAlignment="1">
      <alignment horizontal="left" vertical="center"/>
    </xf>
    <xf numFmtId="0" fontId="16" fillId="2" borderId="57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16" fillId="2" borderId="58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13" fillId="2" borderId="60" xfId="1" applyFont="1" applyFill="1" applyBorder="1">
      <alignment vertical="center"/>
    </xf>
    <xf numFmtId="177" fontId="9" fillId="2" borderId="61" xfId="1" applyNumberFormat="1" applyFont="1" applyFill="1" applyBorder="1" applyAlignment="1">
      <alignment horizontal="center" vertical="center"/>
    </xf>
    <xf numFmtId="177" fontId="9" fillId="2" borderId="62" xfId="1" applyNumberFormat="1" applyFont="1" applyFill="1" applyBorder="1" applyAlignment="1">
      <alignment horizontal="center" vertical="center"/>
    </xf>
    <xf numFmtId="177" fontId="15" fillId="4" borderId="62" xfId="1" applyNumberFormat="1" applyFont="1" applyFill="1" applyBorder="1" applyAlignment="1">
      <alignment horizontal="right" vertical="center"/>
    </xf>
    <xf numFmtId="0" fontId="9" fillId="4" borderId="63" xfId="1" applyFont="1" applyFill="1" applyBorder="1" applyAlignment="1">
      <alignment horizontal="left" vertical="center"/>
    </xf>
    <xf numFmtId="0" fontId="13" fillId="2" borderId="47" xfId="1" applyFont="1" applyFill="1" applyBorder="1" applyAlignment="1" applyProtection="1">
      <alignment horizontal="left" vertical="center" indent="1"/>
      <protection locked="0"/>
    </xf>
    <xf numFmtId="0" fontId="13" fillId="2" borderId="48" xfId="1" applyFont="1" applyFill="1" applyBorder="1" applyAlignment="1" applyProtection="1">
      <alignment horizontal="left" vertical="center" indent="1"/>
      <protection locked="0"/>
    </xf>
    <xf numFmtId="0" fontId="9" fillId="2" borderId="15" xfId="1" applyFont="1" applyFill="1" applyBorder="1" applyAlignment="1" applyProtection="1">
      <alignment horizontal="right" vertical="center"/>
      <protection locked="0"/>
    </xf>
    <xf numFmtId="0" fontId="13" fillId="2" borderId="64" xfId="1" applyFont="1" applyFill="1" applyBorder="1" applyAlignment="1" applyProtection="1">
      <alignment horizontal="left" vertical="center" indent="1"/>
      <protection locked="0"/>
    </xf>
    <xf numFmtId="0" fontId="13" fillId="2" borderId="65" xfId="1" applyFont="1" applyFill="1" applyBorder="1" applyAlignment="1" applyProtection="1">
      <alignment horizontal="left" vertical="center" indent="1"/>
      <protection locked="0"/>
    </xf>
    <xf numFmtId="0" fontId="9" fillId="2" borderId="66" xfId="1" applyFont="1" applyFill="1" applyBorder="1">
      <alignment vertical="center"/>
    </xf>
    <xf numFmtId="0" fontId="9" fillId="2" borderId="21" xfId="1" applyFont="1" applyFill="1" applyBorder="1" applyAlignment="1" applyProtection="1">
      <alignment horizontal="right" vertical="center"/>
      <protection locked="0"/>
    </xf>
    <xf numFmtId="0" fontId="9" fillId="2" borderId="21" xfId="1" applyFont="1" applyFill="1" applyBorder="1" applyAlignment="1">
      <alignment horizontal="right" vertical="center"/>
    </xf>
    <xf numFmtId="0" fontId="9" fillId="2" borderId="66" xfId="1" applyFont="1" applyFill="1" applyBorder="1" applyAlignment="1">
      <alignment horizontal="right" vertical="center"/>
    </xf>
    <xf numFmtId="0" fontId="9" fillId="2" borderId="68" xfId="1" applyFont="1" applyFill="1" applyBorder="1">
      <alignment vertical="center"/>
    </xf>
    <xf numFmtId="0" fontId="9" fillId="2" borderId="29" xfId="1" applyFont="1" applyFill="1" applyBorder="1" applyAlignment="1">
      <alignment horizontal="right" vertical="center"/>
    </xf>
    <xf numFmtId="177" fontId="9" fillId="2" borderId="34" xfId="1" applyNumberFormat="1" applyFont="1" applyFill="1" applyBorder="1" applyAlignment="1">
      <alignment horizontal="center" vertical="center"/>
    </xf>
    <xf numFmtId="0" fontId="13" fillId="2" borderId="69" xfId="1" applyFont="1" applyFill="1" applyBorder="1">
      <alignment vertical="center"/>
    </xf>
    <xf numFmtId="0" fontId="13" fillId="2" borderId="70" xfId="1" applyFont="1" applyFill="1" applyBorder="1">
      <alignment vertical="center"/>
    </xf>
    <xf numFmtId="0" fontId="13" fillId="2" borderId="71" xfId="1" applyFont="1" applyFill="1" applyBorder="1">
      <alignment vertical="center"/>
    </xf>
    <xf numFmtId="177" fontId="9" fillId="2" borderId="72" xfId="1" applyNumberFormat="1" applyFont="1" applyFill="1" applyBorder="1" applyAlignment="1">
      <alignment horizontal="right" vertical="center"/>
    </xf>
    <xf numFmtId="177" fontId="9" fillId="2" borderId="73" xfId="1" applyNumberFormat="1" applyFont="1" applyFill="1" applyBorder="1" applyAlignment="1" applyProtection="1">
      <alignment horizontal="right" vertical="center"/>
      <protection locked="0"/>
    </xf>
    <xf numFmtId="177" fontId="9" fillId="2" borderId="73" xfId="1" applyNumberFormat="1" applyFont="1" applyFill="1" applyBorder="1" applyAlignment="1">
      <alignment horizontal="right" vertical="center"/>
    </xf>
    <xf numFmtId="0" fontId="9" fillId="2" borderId="74" xfId="1" applyFont="1" applyFill="1" applyBorder="1">
      <alignment vertical="center"/>
    </xf>
    <xf numFmtId="0" fontId="13" fillId="2" borderId="47" xfId="1" applyFont="1" applyFill="1" applyBorder="1" applyProtection="1">
      <alignment vertical="center"/>
      <protection locked="0"/>
    </xf>
    <xf numFmtId="0" fontId="13" fillId="2" borderId="48" xfId="1" applyFont="1" applyFill="1" applyBorder="1" applyProtection="1">
      <alignment vertical="center"/>
      <protection locked="0"/>
    </xf>
    <xf numFmtId="0" fontId="13" fillId="2" borderId="49" xfId="1" applyFont="1" applyFill="1" applyBorder="1">
      <alignment vertical="center"/>
    </xf>
    <xf numFmtId="177" fontId="9" fillId="2" borderId="14" xfId="1" applyNumberFormat="1" applyFont="1" applyFill="1" applyBorder="1" applyAlignment="1">
      <alignment horizontal="right" vertical="center"/>
    </xf>
    <xf numFmtId="0" fontId="9" fillId="2" borderId="17" xfId="1" applyFont="1" applyFill="1" applyBorder="1">
      <alignment vertical="center"/>
    </xf>
    <xf numFmtId="0" fontId="13" fillId="2" borderId="64" xfId="1" applyFont="1" applyFill="1" applyBorder="1" applyProtection="1">
      <alignment vertical="center"/>
      <protection locked="0"/>
    </xf>
    <xf numFmtId="0" fontId="13" fillId="2" borderId="65" xfId="1" applyFont="1" applyFill="1" applyBorder="1" applyProtection="1">
      <alignment vertical="center"/>
      <protection locked="0"/>
    </xf>
    <xf numFmtId="0" fontId="13" fillId="2" borderId="66" xfId="1" applyFont="1" applyFill="1" applyBorder="1">
      <alignment vertical="center"/>
    </xf>
    <xf numFmtId="177" fontId="9" fillId="2" borderId="21" xfId="1" applyNumberFormat="1" applyFont="1" applyFill="1" applyBorder="1" applyAlignment="1" applyProtection="1">
      <alignment horizontal="right" vertical="center"/>
      <protection locked="0"/>
    </xf>
    <xf numFmtId="0" fontId="9" fillId="2" borderId="23" xfId="1" applyFont="1" applyFill="1" applyBorder="1">
      <alignment vertical="center"/>
    </xf>
    <xf numFmtId="0" fontId="13" fillId="2" borderId="64" xfId="1" applyFont="1" applyFill="1" applyBorder="1">
      <alignment vertical="center"/>
    </xf>
    <xf numFmtId="0" fontId="13" fillId="2" borderId="65" xfId="1" applyFont="1" applyFill="1" applyBorder="1">
      <alignment vertical="center"/>
    </xf>
    <xf numFmtId="0" fontId="13" fillId="2" borderId="65" xfId="1" applyFont="1" applyFill="1" applyBorder="1">
      <alignment vertical="center"/>
    </xf>
    <xf numFmtId="0" fontId="13" fillId="2" borderId="67" xfId="1" applyFont="1" applyFill="1" applyBorder="1">
      <alignment vertical="center"/>
    </xf>
    <xf numFmtId="0" fontId="13" fillId="2" borderId="68" xfId="1" applyFont="1" applyFill="1" applyBorder="1">
      <alignment vertical="center"/>
    </xf>
    <xf numFmtId="0" fontId="13" fillId="2" borderId="68" xfId="1" applyFont="1" applyFill="1" applyBorder="1">
      <alignment vertical="center"/>
    </xf>
    <xf numFmtId="0" fontId="9" fillId="2" borderId="32" xfId="1" applyFont="1" applyFill="1" applyBorder="1">
      <alignment vertical="center"/>
    </xf>
    <xf numFmtId="0" fontId="9" fillId="2" borderId="34" xfId="1" applyFont="1" applyFill="1" applyBorder="1">
      <alignment vertical="center"/>
    </xf>
    <xf numFmtId="0" fontId="9" fillId="2" borderId="50" xfId="1" applyFont="1" applyFill="1" applyBorder="1" applyAlignment="1">
      <alignment horizontal="center" vertical="center"/>
    </xf>
    <xf numFmtId="0" fontId="13" fillId="2" borderId="75" xfId="1" applyFont="1" applyFill="1" applyBorder="1">
      <alignment vertical="center"/>
    </xf>
    <xf numFmtId="0" fontId="13" fillId="2" borderId="76" xfId="1" applyFont="1" applyFill="1" applyBorder="1">
      <alignment vertical="center"/>
    </xf>
    <xf numFmtId="0" fontId="13" fillId="2" borderId="76" xfId="1" applyFont="1" applyFill="1" applyBorder="1" applyAlignment="1">
      <alignment horizontal="center" vertical="center"/>
    </xf>
    <xf numFmtId="177" fontId="15" fillId="4" borderId="77" xfId="1" applyNumberFormat="1" applyFont="1" applyFill="1" applyBorder="1" applyAlignment="1">
      <alignment horizontal="right" vertical="center"/>
    </xf>
    <xf numFmtId="177" fontId="15" fillId="4" borderId="76" xfId="1" applyNumberFormat="1" applyFont="1" applyFill="1" applyBorder="1" applyAlignment="1">
      <alignment horizontal="right" vertical="center"/>
    </xf>
    <xf numFmtId="0" fontId="9" fillId="4" borderId="78" xfId="1" applyFont="1" applyFill="1" applyBorder="1" applyAlignment="1">
      <alignment horizontal="left" vertical="center"/>
    </xf>
    <xf numFmtId="177" fontId="9" fillId="2" borderId="20" xfId="1" applyNumberFormat="1" applyFont="1" applyFill="1" applyBorder="1" applyAlignment="1">
      <alignment horizontal="right" vertical="center"/>
    </xf>
    <xf numFmtId="177" fontId="9" fillId="2" borderId="79" xfId="1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Fill="1" applyBorder="1">
      <alignment vertical="center"/>
    </xf>
  </cellXfs>
  <cellStyles count="2">
    <cellStyle name="標準" xfId="0" builtinId="0"/>
    <cellStyle name="標準 2" xfId="1" xr:uid="{97C63D19-5310-4EE1-9914-DCB9926F0158}"/>
  </cellStyles>
  <dxfs count="6"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D1EC-3133-4B18-8593-99F74D4BF3FE}">
  <dimension ref="A1:K67"/>
  <sheetViews>
    <sheetView tabSelected="1" view="pageBreakPreview" topLeftCell="A28" zoomScale="60" zoomScaleNormal="85" workbookViewId="0"/>
  </sheetViews>
  <sheetFormatPr defaultRowHeight="18.75"/>
  <cols>
    <col min="4" max="4" width="23.875" customWidth="1"/>
    <col min="5" max="5" width="40.875" customWidth="1"/>
    <col min="6" max="6" width="13.25" customWidth="1"/>
    <col min="7" max="7" width="18.625" customWidth="1"/>
    <col min="8" max="8" width="16.375" customWidth="1"/>
    <col min="10" max="10" width="25.875" customWidth="1"/>
  </cols>
  <sheetData>
    <row r="1" spans="1:9" ht="25.5">
      <c r="A1" s="1"/>
      <c r="B1" s="1"/>
      <c r="C1" s="1"/>
      <c r="D1" s="1"/>
      <c r="E1" s="1"/>
      <c r="F1" s="1"/>
      <c r="G1" s="2"/>
      <c r="H1" s="3"/>
      <c r="I1" s="3"/>
    </row>
    <row r="2" spans="1:9" ht="48.75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32.25">
      <c r="A5" s="5" t="s">
        <v>1</v>
      </c>
      <c r="B5" s="6"/>
      <c r="C5" s="7"/>
      <c r="D5" s="8">
        <f>SUM(H13,H19,H25,H29,H39,H47,H51,H59,H63)</f>
        <v>0</v>
      </c>
      <c r="E5" s="9"/>
      <c r="F5" s="10" t="s">
        <v>2</v>
      </c>
      <c r="G5" s="1"/>
      <c r="H5" s="1"/>
      <c r="I5" s="1"/>
    </row>
    <row r="6" spans="1:9" ht="19.5" thickBot="1">
      <c r="A6" s="1"/>
      <c r="B6" s="1"/>
      <c r="C6" s="1"/>
      <c r="D6" s="1"/>
      <c r="E6" s="1"/>
      <c r="F6" s="1"/>
      <c r="G6" s="1"/>
      <c r="H6" s="1"/>
      <c r="I6" s="1"/>
    </row>
    <row r="7" spans="1:9" ht="24.75" thickBot="1">
      <c r="A7" s="11" t="s">
        <v>3</v>
      </c>
      <c r="B7" s="12"/>
      <c r="C7" s="12"/>
      <c r="D7" s="12"/>
      <c r="E7" s="13"/>
      <c r="F7" s="14" t="s">
        <v>4</v>
      </c>
      <c r="G7" s="14" t="s">
        <v>5</v>
      </c>
      <c r="H7" s="15" t="s">
        <v>6</v>
      </c>
      <c r="I7" s="16"/>
    </row>
    <row r="8" spans="1:9" ht="24.75" thickTop="1">
      <c r="A8" s="17" t="s">
        <v>7</v>
      </c>
      <c r="B8" s="18"/>
      <c r="C8" s="19"/>
      <c r="D8" s="20" t="s">
        <v>8</v>
      </c>
      <c r="E8" s="21" t="s">
        <v>9</v>
      </c>
      <c r="F8" s="22" t="s">
        <v>10</v>
      </c>
      <c r="G8" s="23"/>
      <c r="H8" s="24"/>
      <c r="I8" s="25" t="s">
        <v>2</v>
      </c>
    </row>
    <row r="9" spans="1:9" ht="24">
      <c r="A9" s="26"/>
      <c r="B9" s="27"/>
      <c r="C9" s="28"/>
      <c r="D9" s="29"/>
      <c r="E9" s="30" t="s">
        <v>11</v>
      </c>
      <c r="F9" s="31">
        <v>260</v>
      </c>
      <c r="G9" s="32"/>
      <c r="H9" s="33" t="str">
        <f>IF(G9="","",F9*G9)</f>
        <v/>
      </c>
      <c r="I9" s="34" t="s">
        <v>2</v>
      </c>
    </row>
    <row r="10" spans="1:9" ht="24">
      <c r="A10" s="26"/>
      <c r="B10" s="27"/>
      <c r="C10" s="28"/>
      <c r="D10" s="29"/>
      <c r="E10" s="35" t="s">
        <v>12</v>
      </c>
      <c r="F10" s="31">
        <v>690</v>
      </c>
      <c r="G10" s="32"/>
      <c r="H10" s="36" t="str">
        <f>IF(G10="","",F10*G10)</f>
        <v/>
      </c>
      <c r="I10" s="34" t="s">
        <v>2</v>
      </c>
    </row>
    <row r="11" spans="1:9" ht="24">
      <c r="A11" s="26"/>
      <c r="B11" s="27"/>
      <c r="C11" s="28"/>
      <c r="D11" s="37"/>
      <c r="E11" s="30" t="s">
        <v>13</v>
      </c>
      <c r="F11" s="38" t="s">
        <v>10</v>
      </c>
      <c r="G11" s="32"/>
      <c r="H11" s="39"/>
      <c r="I11" s="34" t="s">
        <v>2</v>
      </c>
    </row>
    <row r="12" spans="1:9" ht="24">
      <c r="A12" s="40"/>
      <c r="B12" s="41"/>
      <c r="C12" s="42"/>
      <c r="D12" s="43"/>
      <c r="E12" s="44" t="s">
        <v>14</v>
      </c>
      <c r="F12" s="45" t="s">
        <v>10</v>
      </c>
      <c r="G12" s="46"/>
      <c r="H12" s="47"/>
      <c r="I12" s="48" t="s">
        <v>2</v>
      </c>
    </row>
    <row r="13" spans="1:9" ht="24.75" thickBot="1">
      <c r="A13" s="49" t="s">
        <v>15</v>
      </c>
      <c r="B13" s="50"/>
      <c r="C13" s="50"/>
      <c r="D13" s="51"/>
      <c r="E13" s="52"/>
      <c r="F13" s="53"/>
      <c r="G13" s="54">
        <f>SUM(G8:G12)</f>
        <v>0</v>
      </c>
      <c r="H13" s="55">
        <f>SUM(H8:H12)</f>
        <v>0</v>
      </c>
      <c r="I13" s="56" t="s">
        <v>2</v>
      </c>
    </row>
    <row r="14" spans="1:9" ht="24">
      <c r="A14" s="57" t="s">
        <v>7</v>
      </c>
      <c r="B14" s="58"/>
      <c r="C14" s="59"/>
      <c r="D14" s="60" t="s">
        <v>16</v>
      </c>
      <c r="E14" s="61" t="s">
        <v>9</v>
      </c>
      <c r="F14" s="62" t="s">
        <v>10</v>
      </c>
      <c r="G14" s="63"/>
      <c r="H14" s="64"/>
      <c r="I14" s="65" t="s">
        <v>2</v>
      </c>
    </row>
    <row r="15" spans="1:9" ht="24">
      <c r="A15" s="26"/>
      <c r="B15" s="27"/>
      <c r="C15" s="28"/>
      <c r="D15" s="29"/>
      <c r="E15" s="30" t="s">
        <v>17</v>
      </c>
      <c r="F15" s="31">
        <v>100</v>
      </c>
      <c r="G15" s="32"/>
      <c r="H15" s="33" t="str">
        <f>IF(G15="","",F15*G15)</f>
        <v/>
      </c>
      <c r="I15" s="34" t="s">
        <v>2</v>
      </c>
    </row>
    <row r="16" spans="1:9" ht="24">
      <c r="A16" s="26"/>
      <c r="B16" s="27"/>
      <c r="C16" s="28"/>
      <c r="D16" s="29"/>
      <c r="E16" s="35" t="s">
        <v>12</v>
      </c>
      <c r="F16" s="31">
        <v>320</v>
      </c>
      <c r="G16" s="32"/>
      <c r="H16" s="33" t="str">
        <f>IF(G16="","",F16*G16)</f>
        <v/>
      </c>
      <c r="I16" s="34" t="s">
        <v>2</v>
      </c>
    </row>
    <row r="17" spans="1:9" ht="24">
      <c r="A17" s="26"/>
      <c r="B17" s="27"/>
      <c r="C17" s="28"/>
      <c r="D17" s="37"/>
      <c r="E17" s="30" t="s">
        <v>13</v>
      </c>
      <c r="F17" s="38" t="s">
        <v>10</v>
      </c>
      <c r="G17" s="32"/>
      <c r="H17" s="39"/>
      <c r="I17" s="34" t="s">
        <v>2</v>
      </c>
    </row>
    <row r="18" spans="1:9" ht="24">
      <c r="A18" s="40"/>
      <c r="B18" s="41"/>
      <c r="C18" s="42"/>
      <c r="D18" s="43"/>
      <c r="E18" s="44" t="s">
        <v>14</v>
      </c>
      <c r="F18" s="45" t="s">
        <v>10</v>
      </c>
      <c r="G18" s="46"/>
      <c r="H18" s="66"/>
      <c r="I18" s="48" t="s">
        <v>2</v>
      </c>
    </row>
    <row r="19" spans="1:9" ht="24.75" thickBot="1">
      <c r="A19" s="49" t="s">
        <v>18</v>
      </c>
      <c r="B19" s="50"/>
      <c r="C19" s="50"/>
      <c r="D19" s="51"/>
      <c r="E19" s="52"/>
      <c r="F19" s="67"/>
      <c r="G19" s="54">
        <f>SUM(G14:G18)</f>
        <v>0</v>
      </c>
      <c r="H19" s="68">
        <f>SUM(H14:H18)</f>
        <v>0</v>
      </c>
      <c r="I19" s="56" t="s">
        <v>2</v>
      </c>
    </row>
    <row r="20" spans="1:9" ht="24">
      <c r="A20" s="69" t="s">
        <v>19</v>
      </c>
      <c r="B20" s="70"/>
      <c r="C20" s="71"/>
      <c r="D20" s="72" t="s">
        <v>20</v>
      </c>
      <c r="E20" s="61" t="s">
        <v>9</v>
      </c>
      <c r="F20" s="62" t="s">
        <v>10</v>
      </c>
      <c r="G20" s="73"/>
      <c r="H20" s="74"/>
      <c r="I20" s="65" t="s">
        <v>2</v>
      </c>
    </row>
    <row r="21" spans="1:9" ht="24">
      <c r="A21" s="75"/>
      <c r="B21" s="76"/>
      <c r="C21" s="77"/>
      <c r="D21" s="37"/>
      <c r="E21" s="30" t="s">
        <v>17</v>
      </c>
      <c r="F21" s="31">
        <v>50</v>
      </c>
      <c r="G21" s="78"/>
      <c r="H21" s="33" t="str">
        <f>IF(G21="","",F21*G21)</f>
        <v/>
      </c>
      <c r="I21" s="34" t="s">
        <v>2</v>
      </c>
    </row>
    <row r="22" spans="1:9" ht="24">
      <c r="A22" s="75"/>
      <c r="B22" s="76"/>
      <c r="C22" s="77"/>
      <c r="D22" s="37"/>
      <c r="E22" s="35" t="s">
        <v>12</v>
      </c>
      <c r="F22" s="31">
        <v>100</v>
      </c>
      <c r="G22" s="78"/>
      <c r="H22" s="33" t="str">
        <f>IF(G22="","",F22*G22)</f>
        <v/>
      </c>
      <c r="I22" s="34" t="s">
        <v>2</v>
      </c>
    </row>
    <row r="23" spans="1:9" ht="24">
      <c r="A23" s="75"/>
      <c r="B23" s="76"/>
      <c r="C23" s="77"/>
      <c r="D23" s="37"/>
      <c r="E23" s="30" t="s">
        <v>13</v>
      </c>
      <c r="F23" s="38" t="s">
        <v>10</v>
      </c>
      <c r="G23" s="32"/>
      <c r="H23" s="33"/>
      <c r="I23" s="34" t="s">
        <v>2</v>
      </c>
    </row>
    <row r="24" spans="1:9" ht="24">
      <c r="A24" s="79"/>
      <c r="B24" s="80"/>
      <c r="C24" s="81"/>
      <c r="D24" s="43"/>
      <c r="E24" s="44" t="s">
        <v>14</v>
      </c>
      <c r="F24" s="45" t="s">
        <v>10</v>
      </c>
      <c r="G24" s="46"/>
      <c r="H24" s="82"/>
      <c r="I24" s="48" t="s">
        <v>2</v>
      </c>
    </row>
    <row r="25" spans="1:9" ht="24.75" thickBot="1">
      <c r="A25" s="49" t="s">
        <v>21</v>
      </c>
      <c r="B25" s="50"/>
      <c r="C25" s="50"/>
      <c r="D25" s="51"/>
      <c r="E25" s="51"/>
      <c r="F25" s="83"/>
      <c r="G25" s="84">
        <f>SUM(G20:G24)</f>
        <v>0</v>
      </c>
      <c r="H25" s="85">
        <f>SUM(H20:H24)</f>
        <v>0</v>
      </c>
      <c r="I25" s="86" t="s">
        <v>2</v>
      </c>
    </row>
    <row r="26" spans="1:9" ht="24.75" thickBot="1">
      <c r="A26" s="87"/>
      <c r="B26" s="87"/>
      <c r="C26" s="87"/>
      <c r="D26" s="88"/>
      <c r="E26" s="88"/>
      <c r="F26" s="89"/>
      <c r="G26" s="89"/>
      <c r="H26" s="90"/>
      <c r="I26" s="91"/>
    </row>
    <row r="27" spans="1:9" ht="24.75" thickBot="1">
      <c r="A27" s="11" t="s">
        <v>22</v>
      </c>
      <c r="B27" s="12"/>
      <c r="C27" s="12"/>
      <c r="D27" s="12"/>
      <c r="E27" s="13"/>
      <c r="F27" s="14" t="s">
        <v>4</v>
      </c>
      <c r="G27" s="92" t="s">
        <v>71</v>
      </c>
      <c r="H27" s="15" t="s">
        <v>6</v>
      </c>
      <c r="I27" s="16"/>
    </row>
    <row r="28" spans="1:9" ht="24.75" thickTop="1">
      <c r="A28" s="93" t="s">
        <v>23</v>
      </c>
      <c r="B28" s="94"/>
      <c r="C28" s="94"/>
      <c r="D28" s="94"/>
      <c r="E28" s="95"/>
      <c r="F28" s="96">
        <v>250</v>
      </c>
      <c r="G28" s="97"/>
      <c r="H28" s="98" t="str">
        <f>IF(G28="","",F28*G28)</f>
        <v/>
      </c>
      <c r="I28" s="25" t="s">
        <v>2</v>
      </c>
    </row>
    <row r="29" spans="1:9" ht="24.75" thickBot="1">
      <c r="A29" s="49" t="s">
        <v>24</v>
      </c>
      <c r="B29" s="50"/>
      <c r="C29" s="50"/>
      <c r="D29" s="51"/>
      <c r="E29" s="99"/>
      <c r="F29" s="100"/>
      <c r="G29" s="101">
        <f>SUM(G28:G28)</f>
        <v>0</v>
      </c>
      <c r="H29" s="85">
        <f>SUM(H28:H28)</f>
        <v>0</v>
      </c>
      <c r="I29" s="86" t="s">
        <v>2</v>
      </c>
    </row>
    <row r="30" spans="1:9" ht="24.75" thickBot="1">
      <c r="A30" s="102"/>
      <c r="B30" s="102"/>
      <c r="C30" s="102"/>
      <c r="D30" s="102"/>
      <c r="E30" s="102"/>
      <c r="F30" s="103"/>
      <c r="G30" s="103"/>
      <c r="H30" s="103"/>
      <c r="I30" s="102"/>
    </row>
    <row r="31" spans="1:9" ht="24.75" thickBot="1">
      <c r="A31" s="11" t="s">
        <v>25</v>
      </c>
      <c r="B31" s="12"/>
      <c r="C31" s="12"/>
      <c r="D31" s="12"/>
      <c r="E31" s="13"/>
      <c r="F31" s="14" t="s">
        <v>4</v>
      </c>
      <c r="G31" s="92" t="s">
        <v>26</v>
      </c>
      <c r="H31" s="15" t="s">
        <v>6</v>
      </c>
      <c r="I31" s="16"/>
    </row>
    <row r="32" spans="1:9" ht="24.75" thickTop="1">
      <c r="A32" s="104" t="s">
        <v>56</v>
      </c>
      <c r="B32" s="105"/>
      <c r="C32" s="105"/>
      <c r="D32" s="106"/>
      <c r="E32" s="107" t="s">
        <v>27</v>
      </c>
      <c r="F32" s="96">
        <v>510</v>
      </c>
      <c r="G32" s="97"/>
      <c r="H32" s="98" t="str">
        <f>IF(G32="","",F32*G32)</f>
        <v/>
      </c>
      <c r="I32" s="25" t="s">
        <v>2</v>
      </c>
    </row>
    <row r="33" spans="1:11" ht="24">
      <c r="A33" s="108"/>
      <c r="B33" s="109"/>
      <c r="C33" s="109"/>
      <c r="D33" s="110"/>
      <c r="E33" s="111" t="s">
        <v>28</v>
      </c>
      <c r="F33" s="45">
        <v>530</v>
      </c>
      <c r="G33" s="112"/>
      <c r="H33" s="82" t="str">
        <f t="shared" ref="H32:H38" si="0">IF(G33="","",F33*G33)</f>
        <v/>
      </c>
      <c r="I33" s="48" t="s">
        <v>2</v>
      </c>
    </row>
    <row r="34" spans="1:11" ht="24">
      <c r="A34" s="113" t="s">
        <v>29</v>
      </c>
      <c r="B34" s="114"/>
      <c r="C34" s="114"/>
      <c r="D34" s="115"/>
      <c r="E34" s="116" t="s">
        <v>27</v>
      </c>
      <c r="F34" s="117">
        <v>700</v>
      </c>
      <c r="G34" s="118"/>
      <c r="H34" s="119" t="str">
        <f t="shared" si="0"/>
        <v/>
      </c>
      <c r="I34" s="120" t="s">
        <v>2</v>
      </c>
    </row>
    <row r="35" spans="1:11" ht="24">
      <c r="A35" s="108"/>
      <c r="B35" s="109"/>
      <c r="C35" s="109"/>
      <c r="D35" s="110"/>
      <c r="E35" s="111" t="s">
        <v>28</v>
      </c>
      <c r="F35" s="45">
        <v>780</v>
      </c>
      <c r="G35" s="112"/>
      <c r="H35" s="82" t="str">
        <f t="shared" si="0"/>
        <v/>
      </c>
      <c r="I35" s="48" t="s">
        <v>2</v>
      </c>
    </row>
    <row r="36" spans="1:11" ht="24">
      <c r="A36" s="121" t="s">
        <v>30</v>
      </c>
      <c r="B36" s="122"/>
      <c r="C36" s="122"/>
      <c r="D36" s="122"/>
      <c r="E36" s="123" t="s">
        <v>27</v>
      </c>
      <c r="F36" s="124">
        <v>760</v>
      </c>
      <c r="G36" s="125"/>
      <c r="H36" s="126" t="str">
        <f t="shared" si="0"/>
        <v/>
      </c>
      <c r="I36" s="127" t="s">
        <v>2</v>
      </c>
    </row>
    <row r="37" spans="1:11" ht="24">
      <c r="A37" s="128"/>
      <c r="B37" s="129"/>
      <c r="C37" s="129"/>
      <c r="D37" s="129"/>
      <c r="E37" s="35" t="s">
        <v>28</v>
      </c>
      <c r="F37" s="38">
        <v>1000</v>
      </c>
      <c r="G37" s="32"/>
      <c r="H37" s="33" t="str">
        <f t="shared" si="0"/>
        <v/>
      </c>
      <c r="I37" s="34" t="s">
        <v>2</v>
      </c>
    </row>
    <row r="38" spans="1:11" ht="24">
      <c r="A38" s="130"/>
      <c r="B38" s="131"/>
      <c r="C38" s="131"/>
      <c r="D38" s="131"/>
      <c r="E38" s="111" t="s">
        <v>31</v>
      </c>
      <c r="F38" s="45">
        <v>1800</v>
      </c>
      <c r="G38" s="46"/>
      <c r="H38" s="82" t="str">
        <f t="shared" si="0"/>
        <v/>
      </c>
      <c r="I38" s="48" t="s">
        <v>32</v>
      </c>
    </row>
    <row r="39" spans="1:11" ht="24.75" thickBot="1">
      <c r="A39" s="132" t="s">
        <v>33</v>
      </c>
      <c r="B39" s="133"/>
      <c r="C39" s="133"/>
      <c r="D39" s="134"/>
      <c r="E39" s="134"/>
      <c r="F39" s="135"/>
      <c r="G39" s="136"/>
      <c r="H39" s="137">
        <f>SUM(H32:H38)</f>
        <v>0</v>
      </c>
      <c r="I39" s="138" t="s">
        <v>2</v>
      </c>
    </row>
    <row r="40" spans="1:11" ht="24.75" thickBot="1">
      <c r="A40" s="102"/>
      <c r="B40" s="102"/>
      <c r="C40" s="102"/>
      <c r="D40" s="102"/>
      <c r="E40" s="102"/>
      <c r="F40" s="103"/>
      <c r="G40" s="103"/>
      <c r="H40" s="103"/>
      <c r="I40" s="102"/>
    </row>
    <row r="41" spans="1:11" ht="24.75" thickBot="1">
      <c r="A41" s="11" t="s">
        <v>34</v>
      </c>
      <c r="B41" s="12"/>
      <c r="C41" s="12"/>
      <c r="D41" s="12"/>
      <c r="E41" s="13"/>
      <c r="F41" s="14" t="s">
        <v>4</v>
      </c>
      <c r="G41" s="92" t="s">
        <v>48</v>
      </c>
      <c r="H41" s="15" t="s">
        <v>6</v>
      </c>
      <c r="I41" s="16"/>
    </row>
    <row r="42" spans="1:11" ht="24.75" thickTop="1">
      <c r="A42" s="139"/>
      <c r="B42" s="140"/>
      <c r="C42" s="140"/>
      <c r="D42" s="140"/>
      <c r="E42" s="95"/>
      <c r="F42" s="161" t="str">
        <f>IF(A42="","",VLOOKUP(A42,$J$42:$K$48,2,FALSE))</f>
        <v/>
      </c>
      <c r="G42" s="141"/>
      <c r="H42" s="98" t="str">
        <f>IF(G42="","",F42*G42)</f>
        <v/>
      </c>
      <c r="I42" s="25" t="s">
        <v>2</v>
      </c>
      <c r="J42" t="s">
        <v>49</v>
      </c>
      <c r="K42">
        <v>2000</v>
      </c>
    </row>
    <row r="43" spans="1:11" ht="24">
      <c r="A43" s="142"/>
      <c r="B43" s="143"/>
      <c r="C43" s="143"/>
      <c r="D43" s="143"/>
      <c r="E43" s="144"/>
      <c r="F43" s="38" t="str">
        <f t="shared" ref="F43:F46" si="1">IF(A43="","",VLOOKUP(A43,$J$42:$K$48,2,FALSE))</f>
        <v/>
      </c>
      <c r="G43" s="145"/>
      <c r="H43" s="33" t="str">
        <f>IF(G43="","",F43*G43)</f>
        <v/>
      </c>
      <c r="I43" s="34" t="s">
        <v>2</v>
      </c>
      <c r="J43" t="s">
        <v>50</v>
      </c>
      <c r="K43">
        <v>1450</v>
      </c>
    </row>
    <row r="44" spans="1:11" ht="24">
      <c r="A44" s="142"/>
      <c r="B44" s="143"/>
      <c r="C44" s="143"/>
      <c r="D44" s="143"/>
      <c r="E44" s="144"/>
      <c r="F44" s="183"/>
      <c r="G44" s="146"/>
      <c r="H44" s="33" t="str">
        <f>IF(G44="","",F44*G44)</f>
        <v/>
      </c>
      <c r="I44" s="34" t="s">
        <v>2</v>
      </c>
      <c r="J44" t="s">
        <v>51</v>
      </c>
      <c r="K44">
        <v>660</v>
      </c>
    </row>
    <row r="45" spans="1:11" ht="24">
      <c r="A45" s="142"/>
      <c r="B45" s="143"/>
      <c r="C45" s="143"/>
      <c r="D45" s="143"/>
      <c r="E45" s="147"/>
      <c r="F45" s="184" t="str">
        <f t="shared" si="1"/>
        <v/>
      </c>
      <c r="G45" s="146"/>
      <c r="H45" s="33" t="str">
        <f>IF(G45="","",F45*G45)</f>
        <v/>
      </c>
      <c r="I45" s="34" t="s">
        <v>2</v>
      </c>
      <c r="J45" t="s">
        <v>52</v>
      </c>
      <c r="K45">
        <v>1210</v>
      </c>
    </row>
    <row r="46" spans="1:11" ht="24">
      <c r="A46" s="142"/>
      <c r="B46" s="143"/>
      <c r="C46" s="143"/>
      <c r="D46" s="143"/>
      <c r="E46" s="148"/>
      <c r="F46" s="45" t="str">
        <f>IF(A46="","",VLOOKUP(A46,$J$42:$K$48,2,FALSE))</f>
        <v/>
      </c>
      <c r="G46" s="149"/>
      <c r="H46" s="82" t="str">
        <f>IF(G46="","",F46*G46)</f>
        <v/>
      </c>
      <c r="I46" s="48" t="s">
        <v>2</v>
      </c>
      <c r="J46" t="s">
        <v>53</v>
      </c>
      <c r="K46">
        <v>650</v>
      </c>
    </row>
    <row r="47" spans="1:11" ht="24.75" thickBot="1">
      <c r="A47" s="49" t="s">
        <v>35</v>
      </c>
      <c r="B47" s="50"/>
      <c r="C47" s="50"/>
      <c r="D47" s="51"/>
      <c r="E47" s="51"/>
      <c r="F47" s="83"/>
      <c r="G47" s="150"/>
      <c r="H47" s="85">
        <f>SUM(H42:H46)</f>
        <v>0</v>
      </c>
      <c r="I47" s="86" t="s">
        <v>2</v>
      </c>
      <c r="J47" t="s">
        <v>54</v>
      </c>
      <c r="K47">
        <v>110</v>
      </c>
    </row>
    <row r="48" spans="1:11" ht="24.75" thickBot="1">
      <c r="A48" s="87"/>
      <c r="B48" s="87"/>
      <c r="C48" s="87"/>
      <c r="D48" s="88"/>
      <c r="E48" s="88"/>
      <c r="F48" s="89"/>
      <c r="G48" s="89"/>
      <c r="H48" s="90"/>
      <c r="I48" s="91"/>
      <c r="J48" t="s">
        <v>55</v>
      </c>
      <c r="K48">
        <v>210</v>
      </c>
    </row>
    <row r="49" spans="1:11" ht="24.75" thickBot="1">
      <c r="A49" s="11" t="s">
        <v>36</v>
      </c>
      <c r="B49" s="12"/>
      <c r="C49" s="12"/>
      <c r="D49" s="12"/>
      <c r="E49" s="13"/>
      <c r="F49" s="14" t="s">
        <v>4</v>
      </c>
      <c r="G49" s="92" t="s">
        <v>37</v>
      </c>
      <c r="H49" s="15" t="s">
        <v>6</v>
      </c>
      <c r="I49" s="16"/>
    </row>
    <row r="50" spans="1:11" ht="24.75" thickTop="1">
      <c r="A50" s="151"/>
      <c r="B50" s="152" t="s">
        <v>38</v>
      </c>
      <c r="C50" s="152"/>
      <c r="D50" s="152"/>
      <c r="E50" s="153"/>
      <c r="F50" s="154">
        <v>600</v>
      </c>
      <c r="G50" s="155"/>
      <c r="H50" s="156">
        <f>F50*G50</f>
        <v>0</v>
      </c>
      <c r="I50" s="157" t="s">
        <v>2</v>
      </c>
    </row>
    <row r="51" spans="1:11" ht="24.75" thickBot="1">
      <c r="A51" s="49" t="s">
        <v>39</v>
      </c>
      <c r="B51" s="50"/>
      <c r="C51" s="50"/>
      <c r="D51" s="134"/>
      <c r="E51" s="134"/>
      <c r="F51" s="83"/>
      <c r="G51" s="150"/>
      <c r="H51" s="137">
        <f>SUM(H50:H50)</f>
        <v>0</v>
      </c>
      <c r="I51" s="138" t="s">
        <v>2</v>
      </c>
    </row>
    <row r="52" spans="1:11" ht="24.75" thickBot="1">
      <c r="A52" s="87"/>
      <c r="B52" s="87"/>
      <c r="C52" s="87"/>
      <c r="D52" s="88"/>
      <c r="E52" s="88"/>
      <c r="F52" s="89"/>
      <c r="G52" s="89"/>
      <c r="H52" s="90"/>
      <c r="I52" s="91"/>
    </row>
    <row r="53" spans="1:11" ht="24.75" thickBot="1">
      <c r="A53" s="11" t="s">
        <v>40</v>
      </c>
      <c r="B53" s="12"/>
      <c r="C53" s="12"/>
      <c r="D53" s="12"/>
      <c r="E53" s="13"/>
      <c r="F53" s="14" t="s">
        <v>4</v>
      </c>
      <c r="G53" s="92" t="s">
        <v>41</v>
      </c>
      <c r="H53" s="15" t="s">
        <v>6</v>
      </c>
      <c r="I53" s="16"/>
    </row>
    <row r="54" spans="1:11" ht="24.75" thickTop="1">
      <c r="A54" s="158"/>
      <c r="B54" s="159"/>
      <c r="C54" s="159"/>
      <c r="D54" s="159"/>
      <c r="E54" s="160"/>
      <c r="F54" s="161" t="str">
        <f>IF(A54="","",VLOOKUP(A54,$J$54:$K$67,2,FALSE))</f>
        <v/>
      </c>
      <c r="G54" s="97"/>
      <c r="H54" s="98" t="str">
        <f>IF(F54="","",F54*G54)</f>
        <v/>
      </c>
      <c r="I54" s="162" t="s">
        <v>2</v>
      </c>
      <c r="J54" t="s">
        <v>57</v>
      </c>
      <c r="K54">
        <v>100</v>
      </c>
    </row>
    <row r="55" spans="1:11" ht="24">
      <c r="A55" s="163"/>
      <c r="B55" s="164"/>
      <c r="C55" s="164"/>
      <c r="D55" s="164"/>
      <c r="E55" s="165"/>
      <c r="F55" s="38" t="str">
        <f>IF(A55="","",VLOOKUP(A55,$J$54:$K$67,2,FALSE))</f>
        <v/>
      </c>
      <c r="G55" s="166"/>
      <c r="H55" s="33" t="str">
        <f>IF(F55="","",F55*G55)</f>
        <v/>
      </c>
      <c r="I55" s="167" t="s">
        <v>2</v>
      </c>
      <c r="J55" t="s">
        <v>58</v>
      </c>
      <c r="K55">
        <v>150</v>
      </c>
    </row>
    <row r="56" spans="1:11" ht="24">
      <c r="A56" s="168"/>
      <c r="B56" s="169"/>
      <c r="C56" s="169"/>
      <c r="D56" s="169"/>
      <c r="E56" s="165"/>
      <c r="F56" s="117" t="str">
        <f>IF(A56="","",VLOOKUP(A56,$J$54:$K$67,2,FALSE))</f>
        <v/>
      </c>
      <c r="G56" s="33"/>
      <c r="H56" s="33" t="str">
        <f>IF(F56="","",F56*G56)</f>
        <v/>
      </c>
      <c r="I56" s="167" t="s">
        <v>2</v>
      </c>
      <c r="J56" t="s">
        <v>59</v>
      </c>
      <c r="K56">
        <v>150</v>
      </c>
    </row>
    <row r="57" spans="1:11" ht="24">
      <c r="A57" s="168"/>
      <c r="B57" s="169"/>
      <c r="C57" s="169"/>
      <c r="D57" s="169"/>
      <c r="E57" s="170"/>
      <c r="F57" s="117" t="str">
        <f>IF(A57="","",VLOOKUP(A57,$J$54:$K$67,2,FALSE))</f>
        <v/>
      </c>
      <c r="G57" s="33"/>
      <c r="H57" s="33" t="str">
        <f>IF(F57="","",F57*G57)</f>
        <v/>
      </c>
      <c r="I57" s="167" t="s">
        <v>2</v>
      </c>
      <c r="J57" t="s">
        <v>60</v>
      </c>
      <c r="K57">
        <v>100</v>
      </c>
    </row>
    <row r="58" spans="1:11" ht="24">
      <c r="A58" s="171"/>
      <c r="B58" s="172"/>
      <c r="C58" s="172"/>
      <c r="D58" s="172"/>
      <c r="E58" s="173"/>
      <c r="F58" s="117" t="str">
        <f>IF(A58="","",VLOOKUP(A58,$J$54:$K$67,2,FALSE))</f>
        <v/>
      </c>
      <c r="G58" s="82"/>
      <c r="H58" s="82" t="str">
        <f>IF(F58="","",F58*G58)</f>
        <v/>
      </c>
      <c r="I58" s="174" t="s">
        <v>2</v>
      </c>
      <c r="J58" t="s">
        <v>61</v>
      </c>
      <c r="K58">
        <v>150</v>
      </c>
    </row>
    <row r="59" spans="1:11" ht="24.75" thickBot="1">
      <c r="A59" s="49" t="s">
        <v>42</v>
      </c>
      <c r="B59" s="50"/>
      <c r="C59" s="50"/>
      <c r="D59" s="175"/>
      <c r="E59" s="175"/>
      <c r="F59" s="100"/>
      <c r="G59" s="176"/>
      <c r="H59" s="85">
        <f>SUM(H54:H58)</f>
        <v>0</v>
      </c>
      <c r="I59" s="86" t="s">
        <v>2</v>
      </c>
      <c r="J59" t="s">
        <v>62</v>
      </c>
      <c r="K59">
        <v>250</v>
      </c>
    </row>
    <row r="60" spans="1:11" ht="24.75" thickBot="1">
      <c r="A60" s="102"/>
      <c r="B60" s="102"/>
      <c r="C60" s="102"/>
      <c r="D60" s="102"/>
      <c r="E60" s="102"/>
      <c r="F60" s="103"/>
      <c r="G60" s="103"/>
      <c r="H60" s="103"/>
      <c r="I60" s="102"/>
      <c r="J60" t="s">
        <v>63</v>
      </c>
      <c r="K60">
        <v>50</v>
      </c>
    </row>
    <row r="61" spans="1:11" ht="24.75" thickBot="1">
      <c r="A61" s="11" t="s">
        <v>43</v>
      </c>
      <c r="B61" s="12"/>
      <c r="C61" s="12"/>
      <c r="D61" s="12"/>
      <c r="E61" s="13"/>
      <c r="F61" s="14" t="s">
        <v>4</v>
      </c>
      <c r="G61" s="92" t="s">
        <v>44</v>
      </c>
      <c r="H61" s="15" t="s">
        <v>6</v>
      </c>
      <c r="I61" s="16"/>
      <c r="J61" t="s">
        <v>64</v>
      </c>
      <c r="K61">
        <v>50</v>
      </c>
    </row>
    <row r="62" spans="1:11" ht="24.75" thickTop="1">
      <c r="A62" s="151"/>
      <c r="B62" s="152" t="s">
        <v>45</v>
      </c>
      <c r="C62" s="152"/>
      <c r="D62" s="152"/>
      <c r="E62" s="153"/>
      <c r="F62" s="154">
        <v>10</v>
      </c>
      <c r="G62" s="155"/>
      <c r="H62" s="156">
        <f>F62*G62</f>
        <v>0</v>
      </c>
      <c r="I62" s="157" t="s">
        <v>2</v>
      </c>
      <c r="J62" t="s">
        <v>65</v>
      </c>
      <c r="K62">
        <v>100</v>
      </c>
    </row>
    <row r="63" spans="1:11" ht="24.75" thickBot="1">
      <c r="A63" s="49" t="s">
        <v>46</v>
      </c>
      <c r="B63" s="50"/>
      <c r="C63" s="50"/>
      <c r="D63" s="134"/>
      <c r="E63" s="134"/>
      <c r="F63" s="83"/>
      <c r="G63" s="150"/>
      <c r="H63" s="137">
        <f>SUM(H62:H62)</f>
        <v>0</v>
      </c>
      <c r="I63" s="138" t="s">
        <v>2</v>
      </c>
      <c r="J63" s="185" t="s">
        <v>68</v>
      </c>
      <c r="K63">
        <v>150</v>
      </c>
    </row>
    <row r="64" spans="1:11" ht="24.75" thickBot="1">
      <c r="A64" s="102"/>
      <c r="B64" s="102"/>
      <c r="C64" s="102"/>
      <c r="D64" s="102"/>
      <c r="E64" s="102"/>
      <c r="F64" s="103"/>
      <c r="G64" s="103"/>
      <c r="H64" s="103"/>
      <c r="I64" s="102"/>
      <c r="J64" s="185" t="s">
        <v>67</v>
      </c>
      <c r="K64">
        <v>300</v>
      </c>
    </row>
    <row r="65" spans="1:11" ht="24.75" thickBot="1">
      <c r="A65" s="177" t="s">
        <v>47</v>
      </c>
      <c r="B65" s="178"/>
      <c r="C65" s="178"/>
      <c r="D65" s="178"/>
      <c r="E65" s="178"/>
      <c r="F65" s="179"/>
      <c r="G65" s="180">
        <f>SUM(H13,H19,H25,H29,H39,H47,H51,H59,H63)</f>
        <v>0</v>
      </c>
      <c r="H65" s="181"/>
      <c r="I65" s="182" t="s">
        <v>2</v>
      </c>
      <c r="J65" s="185" t="s">
        <v>66</v>
      </c>
      <c r="K65">
        <v>350</v>
      </c>
    </row>
    <row r="66" spans="1:11">
      <c r="J66" s="186" t="s">
        <v>69</v>
      </c>
      <c r="K66">
        <v>4000</v>
      </c>
    </row>
    <row r="67" spans="1:11">
      <c r="J67" s="186" t="s">
        <v>70</v>
      </c>
      <c r="K67">
        <v>20</v>
      </c>
    </row>
  </sheetData>
  <sheetProtection algorithmName="SHA-512" hashValue="4gnOTSZk/IYcI+pKwfCbCwo9RSLUsYttgsep8kSdazM2laVsLHvHT/wA5MghsfvnzgYnAnKeWmaAFvWqW33l9g==" saltValue="ylhEjF+eCrQoVQ0/f2Wzug==" spinCount="100000" sheet="1" objects="1" scenarios="1"/>
  <mergeCells count="40">
    <mergeCell ref="H61:I61"/>
    <mergeCell ref="A63:C63"/>
    <mergeCell ref="G65:H65"/>
    <mergeCell ref="A54:D54"/>
    <mergeCell ref="A55:D55"/>
    <mergeCell ref="A56:D56"/>
    <mergeCell ref="A57:D57"/>
    <mergeCell ref="A58:D58"/>
    <mergeCell ref="A59:C59"/>
    <mergeCell ref="A45:D45"/>
    <mergeCell ref="A46:D46"/>
    <mergeCell ref="A47:C47"/>
    <mergeCell ref="H49:I49"/>
    <mergeCell ref="A51:C51"/>
    <mergeCell ref="H53:I53"/>
    <mergeCell ref="A36:D38"/>
    <mergeCell ref="A39:C39"/>
    <mergeCell ref="H41:I41"/>
    <mergeCell ref="A42:D42"/>
    <mergeCell ref="A43:D43"/>
    <mergeCell ref="A44:D44"/>
    <mergeCell ref="A25:C25"/>
    <mergeCell ref="H27:I27"/>
    <mergeCell ref="A29:C29"/>
    <mergeCell ref="H31:I31"/>
    <mergeCell ref="A32:D33"/>
    <mergeCell ref="A34:D35"/>
    <mergeCell ref="A13:C13"/>
    <mergeCell ref="A14:C18"/>
    <mergeCell ref="D14:D18"/>
    <mergeCell ref="A19:C19"/>
    <mergeCell ref="A20:C24"/>
    <mergeCell ref="D20:D24"/>
    <mergeCell ref="H1:I1"/>
    <mergeCell ref="A5:C5"/>
    <mergeCell ref="D5:E5"/>
    <mergeCell ref="H7:I7"/>
    <mergeCell ref="A8:C12"/>
    <mergeCell ref="D8:D12"/>
    <mergeCell ref="A2:I2"/>
  </mergeCells>
  <phoneticPr fontId="2"/>
  <conditionalFormatting sqref="A5:D5 H13 H19 H25:H48 H50:H59 I53:I59 G65">
    <cfRule type="cellIs" dxfId="5" priority="3" stopIfTrue="1" operator="equal">
      <formula>0</formula>
    </cfRule>
  </conditionalFormatting>
  <conditionalFormatting sqref="F53:G58">
    <cfRule type="cellIs" dxfId="4" priority="2" stopIfTrue="1" operator="equal">
      <formula>0</formula>
    </cfRule>
  </conditionalFormatting>
  <conditionalFormatting sqref="H9:H10">
    <cfRule type="cellIs" dxfId="3" priority="4" stopIfTrue="1" operator="equal">
      <formula>0</formula>
    </cfRule>
  </conditionalFormatting>
  <conditionalFormatting sqref="H15:H16">
    <cfRule type="cellIs" dxfId="2" priority="5" stopIfTrue="1" operator="equal">
      <formula>0</formula>
    </cfRule>
  </conditionalFormatting>
  <conditionalFormatting sqref="H21:H22">
    <cfRule type="cellIs" dxfId="1" priority="6" stopIfTrue="1" operator="equal">
      <formula>0</formula>
    </cfRule>
  </conditionalFormatting>
  <conditionalFormatting sqref="H62:H63">
    <cfRule type="cellIs" dxfId="0" priority="1" stopIfTrue="1" operator="equal">
      <formula>0</formula>
    </cfRule>
  </conditionalFormatting>
  <dataValidations count="2">
    <dataValidation type="list" allowBlank="1" showInputMessage="1" showErrorMessage="1" sqref="A42:D46" xr:uid="{5B45E4CC-FED4-466B-AAD8-F5C9D5DE3A4D}">
      <formula1>$J$42:$J$48</formula1>
    </dataValidation>
    <dataValidation type="list" allowBlank="1" showInputMessage="1" showErrorMessage="1" sqref="A54:D58" xr:uid="{97B93B94-8604-4A98-AF84-B245BB415E45}">
      <formula1>$J$54:$J$67</formula1>
    </dataValidation>
  </dataValidations>
  <pageMargins left="0.7" right="0.7" top="0.75" bottom="0.75" header="0.3" footer="0.3"/>
  <pageSetup paperSize="9" scale="46" orientation="portrait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高口</dc:creator>
  <cp:lastModifiedBy>高口</cp:lastModifiedBy>
  <dcterms:created xsi:type="dcterms:W3CDTF">2025-03-26T02:35:44Z</dcterms:created>
  <dcterms:modified xsi:type="dcterms:W3CDTF">2025-03-26T03:03:51Z</dcterms:modified>
</cp:coreProperties>
</file>